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emplo Custos de Produção" sheetId="1" r:id="rId4"/>
  </sheets>
  <definedNames/>
  <calcPr/>
  <extLst>
    <ext uri="GoogleSheetsCustomDataVersion2">
      <go:sheetsCustomData xmlns:go="http://customooxmlschemas.google.com/" r:id="rId5" roundtripDataChecksum="akhPxzy3vGUNyyiJdLYSpJRwVMTlQ4VGj/n4T2PoMDo="/>
    </ext>
  </extLst>
</workbook>
</file>

<file path=xl/sharedStrings.xml><?xml version="1.0" encoding="utf-8"?>
<sst xmlns="http://schemas.openxmlformats.org/spreadsheetml/2006/main" count="35" uniqueCount="30">
  <si>
    <t>Custos Fixos</t>
  </si>
  <si>
    <t>Item</t>
  </si>
  <si>
    <t>Valor inicial</t>
  </si>
  <si>
    <t>Valor final</t>
  </si>
  <si>
    <t>Vida útil (anos)</t>
  </si>
  <si>
    <t>Depreciação</t>
  </si>
  <si>
    <t>Remuneração</t>
  </si>
  <si>
    <t>Trator</t>
  </si>
  <si>
    <t>Custos Administrativos</t>
  </si>
  <si>
    <t>Galpão</t>
  </si>
  <si>
    <t>Instalações</t>
  </si>
  <si>
    <t>Curral</t>
  </si>
  <si>
    <t>Manutenção</t>
  </si>
  <si>
    <t>Pastagem</t>
  </si>
  <si>
    <t>Total</t>
  </si>
  <si>
    <t>Custos Variáveis</t>
  </si>
  <si>
    <t>Quantidade</t>
  </si>
  <si>
    <t>Preço unitário</t>
  </si>
  <si>
    <t>Preço final</t>
  </si>
  <si>
    <t>Depreciação: (Valor inicial - Valor final) / Vida útil</t>
  </si>
  <si>
    <t>Insumos</t>
  </si>
  <si>
    <t>Mão de obra externa</t>
  </si>
  <si>
    <t>Animais</t>
  </si>
  <si>
    <t>Manutenção pastagem</t>
  </si>
  <si>
    <t>-</t>
  </si>
  <si>
    <t>Manutenção instalações</t>
  </si>
  <si>
    <t>Custos fixos e variáveis</t>
  </si>
  <si>
    <t>Quantidade @ vendidas</t>
  </si>
  <si>
    <t>Custos Totais</t>
  </si>
  <si>
    <t>Custo por @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</si>
</sst>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R$&quot;\ * #,##0.00_-;\-&quot;R$&quot;\ * #,##0.00_-;_-&quot;R$&quot;\ * &quot;-&quot;??_-;_-@"/>
  </numFmts>
  <fonts count="4">
    <font>
      <sz val="11.0"/>
      <color theme="1"/>
      <name val="Calibri"/>
      <scheme val="minor"/>
    </font>
    <font>
      <sz val="12.0"/>
      <color theme="1"/>
      <name val="Arial"/>
    </font>
    <font>
      <b/>
      <sz val="12.0"/>
      <color theme="1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FF5050"/>
        <bgColor rgb="FFFF5050"/>
      </patternFill>
    </fill>
    <fill>
      <patternFill patternType="solid">
        <fgColor rgb="FFA8D08D"/>
        <bgColor rgb="FFA8D08D"/>
      </patternFill>
    </fill>
  </fills>
  <borders count="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center"/>
    </xf>
    <xf borderId="2" fillId="0" fontId="3" numFmtId="0" xfId="0" applyBorder="1" applyFont="1"/>
    <xf borderId="3" fillId="0" fontId="2" numFmtId="0" xfId="0" applyBorder="1" applyFont="1"/>
    <xf borderId="3" fillId="0" fontId="1" numFmtId="0" xfId="0" applyBorder="1" applyFont="1"/>
    <xf borderId="3" fillId="0" fontId="1" numFmtId="164" xfId="0" applyAlignment="1" applyBorder="1" applyFont="1" applyNumberFormat="1">
      <alignment readingOrder="0"/>
    </xf>
    <xf borderId="3" fillId="0" fontId="1" numFmtId="164" xfId="0" applyBorder="1" applyFont="1" applyNumberFormat="1"/>
    <xf borderId="3" fillId="0" fontId="1" numFmtId="0" xfId="0" applyAlignment="1" applyBorder="1" applyFont="1">
      <alignment horizontal="left"/>
    </xf>
    <xf borderId="3" fillId="0" fontId="2" numFmtId="164" xfId="0" applyBorder="1" applyFont="1" applyNumberFormat="1"/>
    <xf borderId="1" fillId="0" fontId="1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4" xfId="0" applyFont="1" applyNumberFormat="1"/>
    <xf borderId="3" fillId="0" fontId="2" numFmtId="164" xfId="0" applyAlignment="1" applyBorder="1" applyFont="1" applyNumberFormat="1">
      <alignment horizontal="left"/>
    </xf>
    <xf borderId="1" fillId="0" fontId="2" numFmtId="164" xfId="0" applyAlignment="1" applyBorder="1" applyFont="1" applyNumberFormat="1">
      <alignment horizontal="center"/>
    </xf>
    <xf borderId="3" fillId="0" fontId="2" numFmtId="0" xfId="0" applyAlignment="1" applyBorder="1" applyFont="1">
      <alignment horizontal="left" readingOrder="0"/>
    </xf>
    <xf borderId="3" fillId="2" fontId="2" numFmtId="164" xfId="0" applyAlignment="1" applyBorder="1" applyFill="1" applyFont="1" applyNumberFormat="1">
      <alignment horizontal="left"/>
    </xf>
    <xf borderId="3" fillId="3" fontId="2" numFmtId="164" xfId="0" applyBorder="1" applyFill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9.14"/>
    <col customWidth="1" min="3" max="3" width="24.57"/>
    <col customWidth="1" min="4" max="5" width="16.43"/>
    <col customWidth="1" min="6" max="6" width="16.71"/>
    <col customWidth="1" min="7" max="7" width="16.43"/>
    <col customWidth="1" min="8" max="8" width="17.86"/>
    <col customWidth="1" min="9" max="9" width="16.43"/>
    <col customWidth="1" min="10" max="10" width="17.71"/>
    <col customWidth="1" min="11" max="11" width="17.86"/>
    <col customWidth="1" min="12" max="26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2" t="s">
        <v>0</v>
      </c>
      <c r="D2" s="3"/>
      <c r="E2" s="1"/>
      <c r="F2" s="1"/>
      <c r="G2" s="4" t="s">
        <v>1</v>
      </c>
      <c r="H2" s="4" t="s">
        <v>2</v>
      </c>
      <c r="I2" s="4" t="s">
        <v>3</v>
      </c>
      <c r="J2" s="4" t="s">
        <v>4</v>
      </c>
      <c r="K2" s="4" t="s">
        <v>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5" t="s">
        <v>6</v>
      </c>
      <c r="D3" s="6">
        <v>8768.9</v>
      </c>
      <c r="E3" s="1"/>
      <c r="F3" s="1"/>
      <c r="G3" s="5" t="s">
        <v>7</v>
      </c>
      <c r="H3" s="6">
        <v>197592.0</v>
      </c>
      <c r="I3" s="7">
        <v>20000.0</v>
      </c>
      <c r="J3" s="8">
        <v>10.0</v>
      </c>
      <c r="K3" s="7">
        <f t="shared" ref="K3:K6" si="1">(H3-I3)/J3</f>
        <v>17759.2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5" t="s">
        <v>8</v>
      </c>
      <c r="D4" s="6">
        <v>2797.52</v>
      </c>
      <c r="E4" s="1"/>
      <c r="F4" s="1"/>
      <c r="G4" s="5" t="s">
        <v>9</v>
      </c>
      <c r="H4" s="6">
        <v>58652.0</v>
      </c>
      <c r="I4" s="7">
        <v>3000.0</v>
      </c>
      <c r="J4" s="8">
        <v>30.0</v>
      </c>
      <c r="K4" s="7">
        <f t="shared" si="1"/>
        <v>1855.066667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5" t="s">
        <v>10</v>
      </c>
      <c r="D5" s="6">
        <v>4659.08</v>
      </c>
      <c r="E5" s="1"/>
      <c r="F5" s="1"/>
      <c r="G5" s="5" t="s">
        <v>11</v>
      </c>
      <c r="H5" s="6">
        <v>114675.0</v>
      </c>
      <c r="I5" s="7">
        <v>6000.0</v>
      </c>
      <c r="J5" s="8">
        <v>30.0</v>
      </c>
      <c r="K5" s="7">
        <f t="shared" si="1"/>
        <v>3622.5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5" t="s">
        <v>12</v>
      </c>
      <c r="D6" s="6">
        <v>2389.9</v>
      </c>
      <c r="E6" s="1"/>
      <c r="F6" s="1"/>
      <c r="G6" s="5" t="s">
        <v>13</v>
      </c>
      <c r="H6" s="6">
        <v>187000.0</v>
      </c>
      <c r="I6" s="7"/>
      <c r="J6" s="8">
        <v>20.0</v>
      </c>
      <c r="K6" s="7">
        <f t="shared" si="1"/>
        <v>9350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"/>
      <c r="C7" s="4" t="s">
        <v>14</v>
      </c>
      <c r="D7" s="9">
        <f>SUM(D3:D6)</f>
        <v>18615.4</v>
      </c>
      <c r="E7" s="1"/>
      <c r="F7" s="1"/>
      <c r="G7" s="1"/>
      <c r="H7" s="1"/>
      <c r="I7" s="1"/>
      <c r="J7" s="4" t="s">
        <v>14</v>
      </c>
      <c r="K7" s="9">
        <f>SUM(K3:K6)</f>
        <v>32586.76667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"/>
      <c r="C10" s="2" t="s">
        <v>15</v>
      </c>
      <c r="D10" s="3"/>
      <c r="E10" s="4" t="s">
        <v>16</v>
      </c>
      <c r="F10" s="4" t="s">
        <v>17</v>
      </c>
      <c r="G10" s="4" t="s">
        <v>18</v>
      </c>
      <c r="H10" s="1"/>
      <c r="I10" s="1" t="s">
        <v>19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0" t="s">
        <v>20</v>
      </c>
      <c r="D11" s="3"/>
      <c r="E11" s="8">
        <v>20.0</v>
      </c>
      <c r="F11" s="6">
        <v>236.7</v>
      </c>
      <c r="G11" s="7">
        <f t="shared" ref="G11:G12" si="2">F11*E11</f>
        <v>4734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10" t="s">
        <v>21</v>
      </c>
      <c r="D12" s="3"/>
      <c r="E12" s="8">
        <v>6.0</v>
      </c>
      <c r="F12" s="6">
        <v>198.0</v>
      </c>
      <c r="G12" s="7">
        <f t="shared" si="2"/>
        <v>1188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"/>
      <c r="C13" s="10" t="s">
        <v>22</v>
      </c>
      <c r="D13" s="3"/>
      <c r="E13" s="8">
        <v>330.0</v>
      </c>
      <c r="F13" s="6">
        <v>9.9</v>
      </c>
      <c r="G13" s="7">
        <f>E13*F13</f>
        <v>3267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10" t="s">
        <v>23</v>
      </c>
      <c r="D14" s="3"/>
      <c r="E14" s="8" t="s">
        <v>24</v>
      </c>
      <c r="F14" s="7" t="s">
        <v>24</v>
      </c>
      <c r="G14" s="6">
        <v>3000.0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10" t="s">
        <v>25</v>
      </c>
      <c r="D15" s="3"/>
      <c r="E15" s="8" t="s">
        <v>24</v>
      </c>
      <c r="F15" s="7" t="s">
        <v>24</v>
      </c>
      <c r="G15" s="6">
        <v>2700.0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1"/>
      <c r="E16" s="12"/>
      <c r="F16" s="9" t="s">
        <v>14</v>
      </c>
      <c r="G16" s="9">
        <f>SUM(G11:G15)</f>
        <v>14889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1"/>
      <c r="E17" s="12"/>
      <c r="F17" s="13"/>
      <c r="G17" s="1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2" t="s">
        <v>26</v>
      </c>
      <c r="D18" s="3"/>
      <c r="E18" s="14">
        <f>D7+G16</f>
        <v>33504.4</v>
      </c>
      <c r="F18" s="13"/>
      <c r="G18" s="15" t="s">
        <v>27</v>
      </c>
      <c r="H18" s="3"/>
      <c r="I18" s="16">
        <v>300.0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2" t="s">
        <v>28</v>
      </c>
      <c r="D19" s="3"/>
      <c r="E19" s="17">
        <f>E18+K7</f>
        <v>66091.16667</v>
      </c>
      <c r="F19" s="13"/>
      <c r="G19" s="15" t="s">
        <v>29</v>
      </c>
      <c r="H19" s="3"/>
      <c r="I19" s="18">
        <f>(E19/I18)</f>
        <v>220.3038889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3">
    <mergeCell ref="C16:D16"/>
    <mergeCell ref="C17:D17"/>
    <mergeCell ref="C18:D18"/>
    <mergeCell ref="G18:H18"/>
    <mergeCell ref="C19:D19"/>
    <mergeCell ref="G19:H19"/>
    <mergeCell ref="C2:D2"/>
    <mergeCell ref="C10:D10"/>
    <mergeCell ref="C11:D11"/>
    <mergeCell ref="C12:D12"/>
    <mergeCell ref="C13:D13"/>
    <mergeCell ref="C14:D14"/>
    <mergeCell ref="C15:D15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2023-12-20T16:53:21Z</dcterms:created>
  <dc:creator>testes</dc:creator>
</cp:coreProperties>
</file>